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10" i="1"/>
  <c r="N9"/>
  <c r="N8"/>
  <c r="N7"/>
  <c r="N11" l="1"/>
  <c r="O10"/>
  <c r="O9"/>
  <c r="O8"/>
  <c r="O7"/>
  <c r="O11" l="1"/>
  <c r="O12" s="1"/>
</calcChain>
</file>

<file path=xl/sharedStrings.xml><?xml version="1.0" encoding="utf-8"?>
<sst xmlns="http://schemas.openxmlformats.org/spreadsheetml/2006/main" count="69" uniqueCount="57">
  <si>
    <t>СПЕЦИФИКАЦИЯ</t>
  </si>
  <si>
    <t>ЛОТ №</t>
  </si>
  <si>
    <t>Поставка Систем электропитания для ИП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</si>
  <si>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</si>
  <si>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</si>
  <si>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</si>
  <si>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</si>
  <si>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</si>
  <si>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</si>
  <si>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</si>
  <si>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</si>
  <si>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</si>
  <si>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</si>
  <si>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</si>
  <si>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</si>
  <si>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</si>
  <si>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40169</t>
  </si>
  <si>
    <t>40174</t>
  </si>
  <si>
    <t>40179</t>
  </si>
  <si>
    <t>40197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</si>
  <si>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</si>
  <si>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</si>
  <si>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</si>
  <si>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</si>
  <si>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</si>
  <si>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</si>
  <si>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Срок службы</t>
  </si>
  <si>
    <t>Инициатор закупки:</t>
  </si>
  <si>
    <t>Контактное лицо по тех. Вопросам</t>
  </si>
  <si>
    <t>не менее 20 лет</t>
  </si>
  <si>
    <t>0</t>
  </si>
  <si>
    <t>10</t>
  </si>
  <si>
    <t>30</t>
  </si>
  <si>
    <t>19</t>
  </si>
  <si>
    <t>22</t>
  </si>
  <si>
    <r>
      <rPr>
        <b/>
        <sz val="11"/>
        <color theme="1"/>
        <rFont val="Calibri"/>
        <family val="2"/>
        <charset val="204"/>
        <scheme val="minor"/>
      </rPr>
      <t>кол-во: 4</t>
    </r>
    <r>
      <rPr>
        <sz val="11"/>
        <color theme="1"/>
        <rFont val="Calibri"/>
        <family val="2"/>
        <scheme val="minor"/>
      </rPr>
      <t xml:space="preserve"> = г. Мелеуз, ул. Воровского, д.2; Киреева В.Р. 89371692391;  </t>
    </r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 = с. Месягутово, ул. Коммунистичесская, д.24; Фазылов В.С. 89063756161;  </t>
    </r>
    <r>
      <rPr>
        <b/>
        <sz val="11"/>
        <color theme="1"/>
        <rFont val="Calibri"/>
        <family val="2"/>
        <charset val="204"/>
        <scheme val="minor"/>
      </rPr>
      <t>кол-во: 7</t>
    </r>
    <r>
      <rPr>
        <sz val="11"/>
        <color theme="1"/>
        <rFont val="Calibri"/>
        <family val="2"/>
        <scheme val="minor"/>
      </rPr>
      <t xml:space="preserve"> = г. Сибай, ул. Индустриальное шоссе, д.2; Устьянцева Л.А. 89279417186;  </t>
    </r>
    <r>
      <rPr>
        <b/>
        <sz val="11"/>
        <color theme="1"/>
        <rFont val="Calibri"/>
        <family val="2"/>
        <charset val="204"/>
        <scheme val="minor"/>
      </rPr>
      <t>кол-во: 7</t>
    </r>
    <r>
      <rPr>
        <sz val="11"/>
        <color theme="1"/>
        <rFont val="Calibri"/>
        <family val="2"/>
        <scheme val="minor"/>
      </rPr>
      <t xml:space="preserve"> = г. Уфа, ул. Каспийская, д.14; Мухаметшина З.Р. 89018173671</t>
    </r>
  </si>
  <si>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 = г.Бирск, ул. Бурновская, д.10; Выдрин Ю.А. 89173483781;  </t>
    </r>
    <r>
      <rPr>
        <b/>
        <sz val="11"/>
        <color theme="1"/>
        <rFont val="Calibri"/>
        <family val="2"/>
        <charset val="204"/>
        <scheme val="minor"/>
      </rPr>
      <t>кол-во: 8</t>
    </r>
    <r>
      <rPr>
        <sz val="11"/>
        <color theme="1"/>
        <rFont val="Calibri"/>
        <family val="2"/>
        <scheme val="minor"/>
      </rPr>
      <t xml:space="preserve"> = г. Мелеуз, ул. Воровского, д.2; Киреева В.Р. 89371692391;  </t>
    </r>
    <r>
      <rPr>
        <b/>
        <sz val="11"/>
        <color theme="1"/>
        <rFont val="Calibri"/>
        <family val="2"/>
        <charset val="204"/>
        <scheme val="minor"/>
      </rPr>
      <t>кол-во: 1</t>
    </r>
    <r>
      <rPr>
        <sz val="11"/>
        <color theme="1"/>
        <rFont val="Calibri"/>
        <family val="2"/>
        <scheme val="minor"/>
      </rPr>
      <t xml:space="preserve"> = г. Уфа, ул. Каспийская, д.14; Мухаметшина З.Р. 89018173671</t>
    </r>
  </si>
  <si>
    <r>
      <rPr>
        <b/>
        <sz val="11"/>
        <color theme="1"/>
        <rFont val="Calibri"/>
        <family val="2"/>
        <charset val="204"/>
        <scheme val="minor"/>
      </rPr>
      <t>кол-во: 2</t>
    </r>
    <r>
      <rPr>
        <sz val="11"/>
        <color theme="1"/>
        <rFont val="Calibri"/>
        <family val="2"/>
        <scheme val="minor"/>
      </rPr>
      <t xml:space="preserve"> = г. Белорецк, ул.Ленина, д.41; Кузнецов Д.Н. 89051808865; </t>
    </r>
    <r>
      <rPr>
        <b/>
        <sz val="11"/>
        <color theme="1"/>
        <rFont val="Calibri"/>
        <family val="2"/>
        <charset val="204"/>
        <scheme val="minor"/>
      </rPr>
      <t xml:space="preserve"> кол-во: 1</t>
    </r>
    <r>
      <rPr>
        <sz val="11"/>
        <color theme="1"/>
        <rFont val="Calibri"/>
        <family val="2"/>
        <scheme val="minor"/>
      </rPr>
      <t xml:space="preserve"> = г.Бирск, ул. Бурновская, д.10; Выдрин Ю.А. 89173483781; </t>
    </r>
    <r>
      <rPr>
        <b/>
        <sz val="11"/>
        <color theme="1"/>
        <rFont val="Calibri"/>
        <family val="2"/>
        <charset val="204"/>
        <scheme val="minor"/>
      </rPr>
      <t>кол-во: 3</t>
    </r>
    <r>
      <rPr>
        <sz val="11"/>
        <color theme="1"/>
        <rFont val="Calibri"/>
        <family val="2"/>
        <scheme val="minor"/>
      </rPr>
      <t xml:space="preserve"> = с. Месягутово, ул. Коммунистичесская, д.24; Фазылов В.С. 89063756161; </t>
    </r>
    <r>
      <rPr>
        <b/>
        <sz val="11"/>
        <color theme="1"/>
        <rFont val="Calibri"/>
        <family val="2"/>
        <charset val="204"/>
        <scheme val="minor"/>
      </rPr>
      <t>кол-во: 7</t>
    </r>
    <r>
      <rPr>
        <sz val="11"/>
        <color theme="1"/>
        <rFont val="Calibri"/>
        <family val="2"/>
        <scheme val="minor"/>
      </rPr>
      <t xml:space="preserve"> = г. Туймазы, ул. Гафурова, д.60; Николачев А.П. 89018173670;   </t>
    </r>
    <r>
      <rPr>
        <b/>
        <sz val="11"/>
        <color theme="1"/>
        <rFont val="Calibri"/>
        <family val="2"/>
        <charset val="204"/>
        <scheme val="minor"/>
      </rPr>
      <t>кол-во: 9</t>
    </r>
    <r>
      <rPr>
        <sz val="11"/>
        <color theme="1"/>
        <rFont val="Calibri"/>
        <family val="2"/>
        <scheme val="minor"/>
      </rPr>
      <t xml:space="preserve"> = г. Уфа, ул. Каспийская, д.14; Мухаметшина З.Р. 89018173671</t>
    </r>
  </si>
  <si>
    <r>
      <rPr>
        <b/>
        <sz val="11"/>
        <color theme="1"/>
        <rFont val="Calibri"/>
        <family val="2"/>
        <charset val="204"/>
        <scheme val="minor"/>
      </rPr>
      <t>кол-во: 7</t>
    </r>
    <r>
      <rPr>
        <sz val="11"/>
        <color theme="1"/>
        <rFont val="Calibri"/>
        <family val="2"/>
        <scheme val="minor"/>
      </rPr>
      <t xml:space="preserve"> = г. Белорецк, ул.Ленина, д.41; Кузнецов Д.Н. 89051808865;  </t>
    </r>
    <r>
      <rPr>
        <b/>
        <sz val="11"/>
        <color theme="1"/>
        <rFont val="Calibri"/>
        <family val="2"/>
        <charset val="204"/>
        <scheme val="minor"/>
      </rPr>
      <t>кол-во: 4</t>
    </r>
    <r>
      <rPr>
        <sz val="11"/>
        <color theme="1"/>
        <rFont val="Calibri"/>
        <family val="2"/>
        <scheme val="minor"/>
      </rPr>
      <t xml:space="preserve"> = г. Сибай, ул. Индустриальное шоссе, д.2; Устьянцева Л.А. 89279417186;  </t>
    </r>
    <r>
      <rPr>
        <b/>
        <sz val="11"/>
        <color theme="1"/>
        <rFont val="Calibri"/>
        <family val="2"/>
        <charset val="204"/>
        <scheme val="minor"/>
      </rPr>
      <t>кол-во: 4</t>
    </r>
    <r>
      <rPr>
        <sz val="11"/>
        <color theme="1"/>
        <rFont val="Calibri"/>
        <family val="2"/>
        <scheme val="minor"/>
      </rPr>
      <t xml:space="preserve"> = г. Стерлитамак, ул. Коммунистическая, д.30; Секварова С.В. 89656487022;  </t>
    </r>
    <r>
      <rPr>
        <b/>
        <sz val="11"/>
        <color theme="1"/>
        <rFont val="Calibri"/>
        <family val="2"/>
        <charset val="204"/>
        <scheme val="minor"/>
      </rPr>
      <t>кол-во: 15</t>
    </r>
    <r>
      <rPr>
        <sz val="11"/>
        <color theme="1"/>
        <rFont val="Calibri"/>
        <family val="2"/>
        <scheme val="minor"/>
      </rPr>
      <t xml:space="preserve"> = г. Уфа, ул. Каспийская, д.14; Мухаметшина З.Р. 89018173671</t>
    </r>
  </si>
  <si>
    <t>Срок поставки до 30 мая 2015 года</t>
  </si>
  <si>
    <t>СИСТЕМА ЭЛЕКТРОПИТАНИЯ ПОСТОЯННОГО ТОКА 48V/2000W</t>
  </si>
  <si>
    <t>СИСТЕМА ЭЛЕКТРОПИТАНИЯ ПОСТОЯННОГО ТОКА 48V/3000W</t>
  </si>
  <si>
    <t>СИСТЕМА ЭЛЕКТРОПИТАНИЯ ПОСТОЯННОГО ТОКА 48-60V/6000W</t>
  </si>
  <si>
    <t>СИСТЕМА ЭЛЕКТРОПИТАНИЯ ПОСТОЯННОГО ТОКА 48-60V/4000W</t>
  </si>
  <si>
    <t>Предельная стоимость лота составляет 8 732 000,00  руб. (с НДС)</t>
  </si>
  <si>
    <t>Оборудование должно быть новым, не бывшим в использовании. Гарантийные обязательства на новое изделие - 24 месяца</t>
  </si>
  <si>
    <t>Максимальный ток нагрузки 40 - 60 А. Система питания постоянного тока 1U на 2,0 кВт в составе: два выпрямительных модуля на выходное напряжение 48 вольт, 1-ph, контроллер с модулем TCP/IP и русифицированное меню (с интерфейсом RS485, USB, TCP/IP, SNMP,Ethernet), 3 нагрузочных автомата, 2 батарейных автомата, температурный датчик, ПО для конфигурации</t>
  </si>
  <si>
    <t>Максимальный ток нагрузки 60 - 80А. Система питания постоянного тока 2U на 3,0 кВт в составе: 3 шт. выпрямительных модуля на выходное напряжение 48 вольт, 1-ph, контроллер с модулем TCP/IP и русифицированное меню (с интерфейсом RS485, USB, TCP/IP, SNMP,Ethernet), 6 нагрузочных автоматов, 2 батарейных автомата, температурный датчик, ПО для конфигурации</t>
  </si>
  <si>
    <t>Максимальный ток нагрузки до 90А. Система питания постоянного тока 2U на 4,0 кВт в составе: до 3 выпрямительных модуля на выходное напряжение 48 или 60 вольт (перестраиваемый), вход трёх-фазный, контроллер с модулем TCP/IP и русифицированное меню (с интерфейсом RS485, USB, TCP/IP, SNMP, Ethernet), 6 нагрузочных автоматов, 2 батарейных автомата, температурный датчик, ПО для конфигурации</t>
  </si>
  <si>
    <t>Максимальный ток нагрузки 120А. Электро-питающая установка с возможностью установки до 4-х выпрямительных модуля на выходное напряжение 48 или 60 вольт (перестраиваемый), Контроллер руссифицированный (с интерфейсом RS485, USB, TCP/IP, SNMP, Ethernet),  вход трех-фазный. Нагр пред: 50А х2 шт., 32Ах2 шт, 20Ах1 шт., 16Ах1 шт, Авт. АКБ 125Ах2 шт.</t>
  </si>
  <si>
    <t>Приложение 1.1</t>
  </si>
  <si>
    <t>Кощеев С.А.  8 347 221-54-18</t>
  </si>
  <si>
    <t xml:space="preserve">Хайруллин Р.Х., тел. 8 347 2506685, 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</si>
  <si>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</si>
  <si>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</si>
  <si>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</si>
  <si>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Наименование товара, производитель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</si>
</sst>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61">
    <xf numFmtId="0" fontId="0" fillId="0" borderId="0" xfId="0"/>
    <xf numFmtId="0" fontId="9" fillId="0" borderId="0" xfId="1"/>
    <xf numFmtId="0" fontId="9" fillId="0" borderId="1" xfId="1" applyBorder="1" applyAlignment="1">
      <alignment horizontal="center"/>
    </xf>
    <xf numFmtId="0" fontId="9" fillId="0" borderId="1" xfId="1" applyBorder="1" applyAlignment="1">
      <alignment vertical="top" wrapText="1"/>
    </xf>
    <xf numFmtId="0" fontId="9" fillId="0" borderId="0" xfId="1" applyBorder="1" applyAlignment="1">
      <alignment vertical="top" wrapText="1"/>
    </xf>
    <xf numFmtId="0" fontId="9" fillId="0" borderId="1" xfId="1" applyBorder="1" applyAlignment="1">
      <alignment horizontal="center" vertical="center" wrapText="1"/>
    </xf>
    <xf numFmtId="0" fontId="9" fillId="0" borderId="0" xfId="1" applyAlignment="1">
      <alignment vertical="center" wrapText="1"/>
    </xf>
    <xf numFmtId="0" fontId="9" fillId="0" borderId="0" xfId="1" applyAlignment="1">
      <alignment horizontal="left"/>
    </xf>
    <xf numFmtId="0" fontId="9" fillId="0" borderId="1" xfId="1" applyBorder="1" applyAlignment="1">
      <alignment vertical="top"/>
    </xf>
    <xf numFmtId="164" fontId="9" fillId="0" borderId="1" xfId="1" applyNumberFormat="1" applyBorder="1" applyAlignment="1">
      <alignment horizontal="right" vertical="top" wrapText="1"/>
    </xf>
    <xf numFmtId="0" fontId="10" fillId="0" borderId="0" xfId="1" applyFont="1" applyAlignment="1">
      <alignment horizontal="left"/>
    </xf>
    <xf numFmtId="0" fontId="9" fillId="0" borderId="1" xfId="1" applyBorder="1" applyAlignment="1">
      <alignment horizontal="center" vertical="top"/>
    </xf>
    <xf numFmtId="0" fontId="9" fillId="0" borderId="2" xfId="1" applyBorder="1" applyAlignment="1">
      <alignment vertical="top" wrapText="1"/>
    </xf>
    <xf numFmtId="0" fontId="9" fillId="0" borderId="2" xfId="1" applyBorder="1"/>
    <xf numFmtId="0" fontId="10" fillId="0" borderId="0" xfId="1" applyFont="1"/>
    <xf numFmtId="0" fontId="9" fillId="0" borderId="4" xfId="1" applyBorder="1"/>
    <xf numFmtId="0" fontId="9" fillId="0" borderId="4" xfId="1" applyBorder="1" applyAlignment="1">
      <alignment vertical="top" wrapText="1"/>
    </xf>
    <xf numFmtId="0" fontId="9" fillId="0" borderId="0" xfId="1" applyBorder="1"/>
    <xf numFmtId="49" fontId="9" fillId="0" borderId="1" xfId="1" applyNumberFormat="1" applyBorder="1" applyAlignment="1">
      <alignment horizontal="left" vertical="top"/>
    </xf>
    <xf numFmtId="0" fontId="9" fillId="0" borderId="0" xfId="1" applyBorder="1" applyAlignment="1">
      <alignment horizontal="center"/>
    </xf>
    <xf numFmtId="0" fontId="9" fillId="0" borderId="0" xfId="1" applyBorder="1" applyAlignment="1">
      <alignment horizontal="left"/>
    </xf>
    <xf numFmtId="0" fontId="0" fillId="0" borderId="1" xfId="0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9" fillId="0" borderId="1" xfId="1" applyFill="1" applyBorder="1" applyAlignment="1">
      <alignment vertical="top" wrapText="1"/>
    </xf>
    <xf numFmtId="49" fontId="7" fillId="0" borderId="1" xfId="1" applyNumberFormat="1" applyFont="1" applyBorder="1" applyAlignment="1">
      <alignment horizontal="left" vertical="top"/>
    </xf>
    <xf numFmtId="49" fontId="6" fillId="0" borderId="1" xfId="1" applyNumberFormat="1" applyFont="1" applyBorder="1" applyAlignment="1">
      <alignment horizontal="left" vertical="top"/>
    </xf>
    <xf numFmtId="164" fontId="9" fillId="0" borderId="1" xfId="1" applyNumberFormat="1" applyFill="1" applyBorder="1" applyAlignment="1">
      <alignment horizontal="right" vertical="top" wrapText="1"/>
    </xf>
    <xf numFmtId="0" fontId="5" fillId="0" borderId="3" xfId="0" applyFont="1" applyFill="1" applyBorder="1" applyAlignment="1">
      <alignment vertical="top" wrapText="1"/>
    </xf>
    <xf numFmtId="0" fontId="15" fillId="0" borderId="0" xfId="0" applyFont="1" applyAlignment="1">
      <alignment horizontal="left" vertical="center" wrapText="1" indent="1"/>
    </xf>
    <xf numFmtId="0" fontId="4" fillId="0" borderId="1" xfId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9" fillId="0" borderId="1" xfId="1" applyNumberFormat="1" applyBorder="1" applyAlignment="1">
      <alignment horizontal="right"/>
    </xf>
    <xf numFmtId="4" fontId="9" fillId="0" borderId="1" xfId="1" applyNumberFormat="1" applyBorder="1" applyAlignment="1">
      <alignment horizontal="right" vertical="top"/>
    </xf>
    <xf numFmtId="4" fontId="9" fillId="0" borderId="3" xfId="1" applyNumberFormat="1" applyBorder="1"/>
    <xf numFmtId="4" fontId="9" fillId="0" borderId="1" xfId="1" applyNumberFormat="1" applyBorder="1"/>
    <xf numFmtId="0" fontId="2" fillId="0" borderId="0" xfId="1" applyFont="1" applyAlignment="1">
      <alignment horizontal="right"/>
    </xf>
    <xf numFmtId="0" fontId="9" fillId="0" borderId="1" xfId="1" applyBorder="1" applyAlignment="1">
      <alignment horizontal="center"/>
    </xf>
    <xf numFmtId="0" fontId="12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left"/>
    </xf>
    <xf numFmtId="0" fontId="9" fillId="0" borderId="6" xfId="1" applyBorder="1" applyAlignment="1">
      <alignment horizontal="left"/>
    </xf>
    <xf numFmtId="0" fontId="9" fillId="0" borderId="8" xfId="1" applyBorder="1" applyAlignment="1">
      <alignment horizontal="left"/>
    </xf>
    <xf numFmtId="0" fontId="9" fillId="0" borderId="4" xfId="1" applyBorder="1" applyAlignment="1">
      <alignment horizontal="left"/>
    </xf>
    <xf numFmtId="0" fontId="9" fillId="0" borderId="9" xfId="1" applyBorder="1" applyAlignment="1">
      <alignment horizontal="left"/>
    </xf>
    <xf numFmtId="0" fontId="9" fillId="0" borderId="5" xfId="1" applyBorder="1" applyAlignment="1">
      <alignment horizontal="center"/>
    </xf>
    <xf numFmtId="0" fontId="9" fillId="0" borderId="6" xfId="1" applyBorder="1" applyAlignment="1">
      <alignment horizontal="center"/>
    </xf>
    <xf numFmtId="0" fontId="9" fillId="0" borderId="7" xfId="1" applyBorder="1" applyAlignment="1">
      <alignment horizontal="center"/>
    </xf>
    <xf numFmtId="0" fontId="9" fillId="0" borderId="1" xfId="1" applyBorder="1" applyAlignment="1">
      <alignment horizontal="center" vertical="center" wrapText="1"/>
    </xf>
    <xf numFmtId="0" fontId="9" fillId="0" borderId="7" xfId="1" applyBorder="1" applyAlignment="1">
      <alignment horizontal="left"/>
    </xf>
    <xf numFmtId="0" fontId="2" fillId="0" borderId="5" xfId="1" applyFont="1" applyBorder="1" applyAlignment="1">
      <alignment horizontal="left"/>
    </xf>
    <xf numFmtId="0" fontId="9" fillId="0" borderId="5" xfId="1" applyBorder="1" applyAlignment="1">
      <alignment horizontal="left" vertical="top" wrapText="1"/>
    </xf>
    <xf numFmtId="0" fontId="9" fillId="0" borderId="6" xfId="1" applyBorder="1" applyAlignment="1">
      <alignment horizontal="left" vertical="top" wrapText="1"/>
    </xf>
    <xf numFmtId="0" fontId="9" fillId="0" borderId="7" xfId="1" applyBorder="1" applyAlignment="1">
      <alignment horizontal="left" vertical="top" wrapText="1"/>
    </xf>
    <xf numFmtId="0" fontId="8" fillId="0" borderId="5" xfId="1" applyFont="1" applyBorder="1" applyAlignment="1">
      <alignment horizontal="left"/>
    </xf>
    <xf numFmtId="0" fontId="10" fillId="0" borderId="0" xfId="1" applyFont="1" applyAlignment="1">
      <alignment horizontal="center"/>
    </xf>
    <xf numFmtId="0" fontId="12" fillId="0" borderId="10" xfId="1" applyFont="1" applyBorder="1" applyAlignment="1">
      <alignment horizontal="center" vertical="top" wrapText="1"/>
    </xf>
    <xf numFmtId="0" fontId="9" fillId="0" borderId="8" xfId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9" fillId="0" borderId="11" xfId="1" applyFont="1" applyBorder="1" applyAlignment="1">
      <alignment horizontal="center" vertical="top" wrapText="1"/>
    </xf>
    <xf numFmtId="0" fontId="9" fillId="0" borderId="3" xfId="1" applyBorder="1" applyAlignment="1">
      <alignment horizontal="center" vertical="center" wrapText="1"/>
    </xf>
    <xf numFmtId="0" fontId="9" fillId="0" borderId="11" xfId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6"/>
  <sheetViews>
    <sheetView tabSelected="1" zoomScale="85" zoomScaleNormal="85" workbookViewId="0">
      <selection activeCell="E7" sqref="E7"/>
    </sheetView>
  </sheetViews>
  <sheetFormatPr defaultRowHeight="15"/>
  <cols>
    <col min="1" max="1" width="1.42578125" customWidth="1"/>
    <col min="2" max="2" width="3.5703125" customWidth="1"/>
    <col min="3" max="3" width="5.7109375" customWidth="1"/>
    <col min="4" max="4" width="23" customWidth="1"/>
    <col min="5" max="5" width="11.28515625" customWidth="1"/>
    <col min="6" max="6" width="45.85546875" customWidth="1"/>
    <col min="7" max="12" width="5.7109375" customWidth="1"/>
    <col min="13" max="13" width="11.85546875" customWidth="1"/>
    <col min="14" max="14" width="13.42578125" customWidth="1"/>
    <col min="15" max="15" width="12.85546875" customWidth="1"/>
    <col min="16" max="16" width="39.7109375" customWidth="1"/>
  </cols>
  <sheetData>
    <row r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5" t="s">
        <v>50</v>
      </c>
      <c r="Q1" s="1"/>
      <c r="R1" s="1"/>
      <c r="S1" s="1"/>
      <c r="T1" s="1"/>
      <c r="U1" s="1"/>
      <c r="V1" s="1"/>
    </row>
    <row r="2" spans="1:22">
      <c r="A2" s="1"/>
      <c r="B2" s="53" t="s">
        <v>0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1"/>
      <c r="R2" s="1"/>
      <c r="S2" s="1"/>
      <c r="T2" s="1"/>
      <c r="U2" s="1"/>
      <c r="V2" s="1"/>
    </row>
    <row r="3" spans="1:22">
      <c r="A3" s="1"/>
      <c r="B3" s="1" t="s">
        <v>1</v>
      </c>
      <c r="C3" s="1">
        <v>7851</v>
      </c>
      <c r="D3" s="10" t="s">
        <v>2</v>
      </c>
      <c r="E3" s="10"/>
      <c r="F3" s="14"/>
      <c r="G3" s="1"/>
      <c r="H3" s="1"/>
      <c r="I3" s="1"/>
      <c r="J3" s="1"/>
      <c r="K3" s="1"/>
      <c r="L3" s="1"/>
      <c r="M3" s="1"/>
      <c r="N3" s="1"/>
      <c r="O3" s="1"/>
      <c r="P3" s="1"/>
      <c r="Q3" s="7"/>
      <c r="R3" s="1"/>
      <c r="S3" s="1"/>
      <c r="T3" s="1"/>
      <c r="U3" s="1"/>
      <c r="V3" s="1"/>
    </row>
    <row r="4" spans="1:22" ht="36.75" customHeight="1">
      <c r="A4" s="1"/>
      <c r="B4" s="46" t="s">
        <v>3</v>
      </c>
      <c r="C4" s="58" t="s">
        <v>4</v>
      </c>
      <c r="D4" s="46" t="s">
        <v>5</v>
      </c>
      <c r="E4" s="60" t="s">
        <v>56</v>
      </c>
      <c r="F4" s="46" t="s">
        <v>6</v>
      </c>
      <c r="G4" s="46" t="s">
        <v>7</v>
      </c>
      <c r="H4" s="36" t="s">
        <v>8</v>
      </c>
      <c r="I4" s="36"/>
      <c r="J4" s="36"/>
      <c r="K4" s="36"/>
      <c r="L4" s="36"/>
      <c r="M4" s="56" t="s">
        <v>53</v>
      </c>
      <c r="N4" s="54" t="s">
        <v>54</v>
      </c>
      <c r="O4" s="37" t="s">
        <v>55</v>
      </c>
      <c r="P4" s="46" t="s">
        <v>9</v>
      </c>
      <c r="Q4" s="7"/>
      <c r="R4" s="1"/>
      <c r="S4" s="1"/>
      <c r="T4" s="1"/>
      <c r="U4" s="1"/>
      <c r="V4" s="1"/>
    </row>
    <row r="5" spans="1:22" ht="36.75" customHeight="1">
      <c r="A5" s="6"/>
      <c r="B5" s="46"/>
      <c r="C5" s="59"/>
      <c r="D5" s="46"/>
      <c r="E5" s="59"/>
      <c r="F5" s="46"/>
      <c r="G5" s="46"/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57"/>
      <c r="N5" s="55"/>
      <c r="O5" s="37"/>
      <c r="P5" s="46"/>
      <c r="Q5" s="6"/>
      <c r="R5" s="6"/>
      <c r="S5" s="6"/>
      <c r="T5" s="6"/>
      <c r="U5" s="6"/>
      <c r="V5" s="6"/>
    </row>
    <row r="6" spans="1:22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124.5" customHeight="1">
      <c r="A7" s="1"/>
      <c r="B7" s="11">
        <v>3</v>
      </c>
      <c r="C7" s="11" t="s">
        <v>16</v>
      </c>
      <c r="D7" s="29" t="s">
        <v>40</v>
      </c>
      <c r="E7" s="3"/>
      <c r="F7" s="22" t="s">
        <v>46</v>
      </c>
      <c r="G7" s="8" t="s">
        <v>15</v>
      </c>
      <c r="H7" s="24" t="s">
        <v>30</v>
      </c>
      <c r="I7" s="25" t="s">
        <v>32</v>
      </c>
      <c r="J7" s="18">
        <v>0</v>
      </c>
      <c r="K7" s="18">
        <v>0</v>
      </c>
      <c r="L7" s="25" t="s">
        <v>32</v>
      </c>
      <c r="M7" s="26">
        <v>80000</v>
      </c>
      <c r="N7" s="9">
        <f>M7*L7</f>
        <v>2400000</v>
      </c>
      <c r="O7" s="32">
        <f>N7*1.18</f>
        <v>2832000</v>
      </c>
      <c r="P7" s="30" t="s">
        <v>38</v>
      </c>
      <c r="Q7" s="1"/>
      <c r="R7" s="1"/>
      <c r="S7" s="1"/>
      <c r="T7" s="1"/>
      <c r="U7" s="1"/>
      <c r="V7" s="1"/>
    </row>
    <row r="8" spans="1:22" ht="125.25" customHeight="1">
      <c r="A8" s="1"/>
      <c r="B8" s="11">
        <v>4</v>
      </c>
      <c r="C8" s="11" t="s">
        <v>17</v>
      </c>
      <c r="D8" s="29" t="s">
        <v>41</v>
      </c>
      <c r="E8" s="3"/>
      <c r="F8" s="22" t="s">
        <v>47</v>
      </c>
      <c r="G8" s="8" t="s">
        <v>15</v>
      </c>
      <c r="H8" s="18">
        <v>0</v>
      </c>
      <c r="I8" s="25" t="s">
        <v>33</v>
      </c>
      <c r="J8" s="24" t="s">
        <v>30</v>
      </c>
      <c r="K8" s="18">
        <v>0</v>
      </c>
      <c r="L8" s="25" t="s">
        <v>33</v>
      </c>
      <c r="M8" s="26">
        <v>90000</v>
      </c>
      <c r="N8" s="9">
        <f t="shared" ref="N8:N10" si="0">M8*L8</f>
        <v>1710000</v>
      </c>
      <c r="O8" s="32">
        <f>N8*1.18</f>
        <v>2017800</v>
      </c>
      <c r="P8" s="27" t="s">
        <v>35</v>
      </c>
      <c r="Q8" s="1"/>
      <c r="R8" s="1"/>
      <c r="S8" s="1"/>
      <c r="T8" s="1"/>
      <c r="U8" s="1"/>
      <c r="V8" s="1"/>
    </row>
    <row r="9" spans="1:22" ht="143.25" customHeight="1">
      <c r="A9" s="1"/>
      <c r="B9" s="11">
        <v>5</v>
      </c>
      <c r="C9" s="11" t="s">
        <v>18</v>
      </c>
      <c r="D9" s="29" t="s">
        <v>43</v>
      </c>
      <c r="E9" s="3"/>
      <c r="F9" s="22" t="s">
        <v>48</v>
      </c>
      <c r="G9" s="8" t="s">
        <v>15</v>
      </c>
      <c r="H9" s="24" t="s">
        <v>30</v>
      </c>
      <c r="I9" s="25" t="s">
        <v>34</v>
      </c>
      <c r="J9" s="24" t="s">
        <v>30</v>
      </c>
      <c r="K9" s="18">
        <v>0</v>
      </c>
      <c r="L9" s="25" t="s">
        <v>34</v>
      </c>
      <c r="M9" s="9">
        <v>100000</v>
      </c>
      <c r="N9" s="9">
        <f t="shared" si="0"/>
        <v>2200000</v>
      </c>
      <c r="O9" s="32">
        <f>N9*1.18</f>
        <v>2596000</v>
      </c>
      <c r="P9" s="27" t="s">
        <v>37</v>
      </c>
      <c r="Q9" s="1"/>
      <c r="R9" s="1"/>
      <c r="S9" s="1"/>
      <c r="T9" s="1"/>
      <c r="U9" s="1"/>
      <c r="V9" s="1"/>
    </row>
    <row r="10" spans="1:22" ht="120" customHeight="1">
      <c r="A10" s="1"/>
      <c r="B10" s="11">
        <v>6</v>
      </c>
      <c r="C10" s="11" t="s">
        <v>19</v>
      </c>
      <c r="D10" s="29" t="s">
        <v>42</v>
      </c>
      <c r="E10" s="3"/>
      <c r="F10" s="21" t="s">
        <v>49</v>
      </c>
      <c r="G10" s="8" t="s">
        <v>15</v>
      </c>
      <c r="H10" s="18">
        <v>0</v>
      </c>
      <c r="I10" s="25" t="s">
        <v>31</v>
      </c>
      <c r="J10" s="24" t="s">
        <v>30</v>
      </c>
      <c r="K10" s="24" t="s">
        <v>30</v>
      </c>
      <c r="L10" s="25" t="s">
        <v>31</v>
      </c>
      <c r="M10" s="9">
        <v>109000</v>
      </c>
      <c r="N10" s="9">
        <f t="shared" si="0"/>
        <v>1090000</v>
      </c>
      <c r="O10" s="32">
        <f>N10*1.18</f>
        <v>1286200</v>
      </c>
      <c r="P10" s="27" t="s">
        <v>36</v>
      </c>
      <c r="Q10" s="1"/>
      <c r="R10" s="1"/>
      <c r="S10" s="1"/>
      <c r="T10" s="1"/>
      <c r="U10" s="1"/>
      <c r="V10" s="1"/>
    </row>
    <row r="11" spans="1:22">
      <c r="A11" s="1"/>
      <c r="B11" s="17"/>
      <c r="C11" s="17"/>
      <c r="D11" s="12"/>
      <c r="E11" s="12"/>
      <c r="F11" s="12"/>
      <c r="G11" s="13"/>
      <c r="H11" s="13"/>
      <c r="I11" s="13"/>
      <c r="J11" s="13"/>
      <c r="K11" s="13"/>
      <c r="L11" s="13"/>
      <c r="M11" s="13"/>
      <c r="N11" s="31">
        <f>SUM(N7:N10)</f>
        <v>7400000</v>
      </c>
      <c r="O11" s="33">
        <f>SUM(O7:O10)</f>
        <v>8732000</v>
      </c>
      <c r="P11" s="23"/>
      <c r="Q11" s="1"/>
    </row>
    <row r="12" spans="1:22">
      <c r="A12" s="1"/>
      <c r="B12" s="15"/>
      <c r="C12" s="15"/>
      <c r="D12" s="16"/>
      <c r="E12" s="16"/>
      <c r="F12" s="16"/>
      <c r="G12" s="15"/>
      <c r="H12" s="15"/>
      <c r="I12" s="15"/>
      <c r="J12" s="15"/>
      <c r="K12" s="15"/>
      <c r="L12" s="15"/>
      <c r="M12" s="15"/>
      <c r="N12" s="15" t="s">
        <v>20</v>
      </c>
      <c r="O12" s="34">
        <f>O11-N11</f>
        <v>1332000</v>
      </c>
      <c r="P12" s="3"/>
      <c r="Q12" s="1"/>
    </row>
    <row r="13" spans="1:22">
      <c r="A13" s="1"/>
      <c r="B13" s="38" t="s">
        <v>44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47"/>
      <c r="Q13" s="1"/>
    </row>
    <row r="14" spans="1:22">
      <c r="A14" s="1"/>
      <c r="B14" s="40" t="s">
        <v>21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2"/>
      <c r="Q14" s="1"/>
    </row>
    <row r="15" spans="1:22">
      <c r="A15" s="1"/>
      <c r="B15" s="36" t="s">
        <v>22</v>
      </c>
      <c r="C15" s="36"/>
      <c r="D15" s="36"/>
      <c r="E15" s="48" t="s">
        <v>39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1"/>
    </row>
    <row r="16" spans="1:22" ht="29.25" customHeight="1">
      <c r="A16" s="1"/>
      <c r="B16" s="36" t="s">
        <v>23</v>
      </c>
      <c r="C16" s="36"/>
      <c r="D16" s="36"/>
      <c r="E16" s="49" t="s">
        <v>24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1"/>
      <c r="Q16" s="4"/>
    </row>
    <row r="17" spans="1:17">
      <c r="A17" s="1"/>
      <c r="B17" s="36" t="s">
        <v>25</v>
      </c>
      <c r="C17" s="36"/>
      <c r="D17" s="36"/>
      <c r="E17" s="38" t="s">
        <v>45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1"/>
    </row>
    <row r="18" spans="1:17">
      <c r="A18" s="1"/>
      <c r="B18" s="43" t="s">
        <v>26</v>
      </c>
      <c r="C18" s="44"/>
      <c r="D18" s="45"/>
      <c r="E18" s="52" t="s">
        <v>29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7"/>
      <c r="Q18" s="1"/>
    </row>
    <row r="19" spans="1:17">
      <c r="A19" s="1"/>
      <c r="B19" s="36" t="s">
        <v>27</v>
      </c>
      <c r="C19" s="36"/>
      <c r="D19" s="36"/>
      <c r="E19" s="48" t="s">
        <v>52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47"/>
      <c r="Q19" s="1"/>
    </row>
    <row r="20" spans="1:17">
      <c r="A20" s="1"/>
      <c r="B20" s="36" t="s">
        <v>28</v>
      </c>
      <c r="C20" s="36"/>
      <c r="D20" s="36"/>
      <c r="E20" s="48" t="s">
        <v>51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7"/>
      <c r="Q20" s="1"/>
    </row>
    <row r="21" spans="1:17">
      <c r="A21" s="1"/>
      <c r="B21" s="19"/>
      <c r="C21" s="19"/>
      <c r="D21" s="19"/>
      <c r="E21" s="19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1"/>
    </row>
    <row r="22" spans="1:17">
      <c r="F22" s="28"/>
    </row>
    <row r="23" spans="1:17">
      <c r="F23" s="28"/>
    </row>
    <row r="24" spans="1:17">
      <c r="F24" s="28"/>
    </row>
    <row r="25" spans="1:17">
      <c r="F25" s="28"/>
    </row>
    <row r="26" spans="1:17">
      <c r="F26" s="28"/>
    </row>
  </sheetData>
  <mergeCells count="26">
    <mergeCell ref="E19:P19"/>
    <mergeCell ref="E15:P15"/>
    <mergeCell ref="G4:G5"/>
    <mergeCell ref="B2:P2"/>
    <mergeCell ref="H4:L4"/>
    <mergeCell ref="N4:N5"/>
    <mergeCell ref="M4:M5"/>
    <mergeCell ref="C4:C5"/>
    <mergeCell ref="E4:E5"/>
    <mergeCell ref="B19:D19"/>
    <mergeCell ref="B20:D20"/>
    <mergeCell ref="O4:O5"/>
    <mergeCell ref="B17:D17"/>
    <mergeCell ref="E17:P17"/>
    <mergeCell ref="B16:D16"/>
    <mergeCell ref="B15:D15"/>
    <mergeCell ref="B14:P14"/>
    <mergeCell ref="B18:D18"/>
    <mergeCell ref="B4:B5"/>
    <mergeCell ref="D4:D5"/>
    <mergeCell ref="P4:P5"/>
    <mergeCell ref="B13:P13"/>
    <mergeCell ref="F4:F5"/>
    <mergeCell ref="E20:P20"/>
    <mergeCell ref="E16:P16"/>
    <mergeCell ref="E18:P18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2015-03-06T06:14:42Z</dcterms:modified>
</cp:coreProperties>
</file>